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<sst xmlns="http://schemas.openxmlformats.org/spreadsheetml/2006/main" count="137" uniqueCount="70">
  <si>
    <t>1 колесо</t>
  </si>
  <si>
    <t>4 колеса</t>
  </si>
  <si>
    <t>R13</t>
  </si>
  <si>
    <t>R14</t>
  </si>
  <si>
    <t>джип 17,18</t>
  </si>
  <si>
    <t>джип 19,20</t>
  </si>
  <si>
    <t>Бычок</t>
  </si>
  <si>
    <t>стальные диски</t>
  </si>
  <si>
    <t>камера</t>
  </si>
  <si>
    <t>б/камеры</t>
  </si>
  <si>
    <t>литые  диски</t>
  </si>
  <si>
    <t>R16,</t>
  </si>
  <si>
    <t>R17,</t>
  </si>
  <si>
    <t>а/м пов. прох 15</t>
  </si>
  <si>
    <t>R18,</t>
  </si>
  <si>
    <t xml:space="preserve"> а/м пов. прох 16</t>
  </si>
  <si>
    <t xml:space="preserve">R19, </t>
  </si>
  <si>
    <t>а/м пов. прох 17</t>
  </si>
  <si>
    <t>джип 15,16</t>
  </si>
  <si>
    <t xml:space="preserve"> а/м пов. прох 18, </t>
  </si>
  <si>
    <t xml:space="preserve">R20, </t>
  </si>
  <si>
    <t>R15</t>
  </si>
  <si>
    <t>без камеры</t>
  </si>
  <si>
    <t>с камерой</t>
  </si>
  <si>
    <t>R21</t>
  </si>
  <si>
    <t>R22</t>
  </si>
  <si>
    <t>пов прох, джип 21</t>
  </si>
  <si>
    <t>пов прох, джип 22</t>
  </si>
  <si>
    <t xml:space="preserve"> а/м пов. прох 19 </t>
  </si>
  <si>
    <t>6 колес</t>
  </si>
  <si>
    <t>пер</t>
  </si>
  <si>
    <t>заднее</t>
  </si>
  <si>
    <t xml:space="preserve">Газель </t>
  </si>
  <si>
    <t>Прайс на услуги ИП Баган В.Н.      ОГРНИП  304744908200092</t>
  </si>
  <si>
    <t>от   13.06.2023</t>
  </si>
  <si>
    <t>№</t>
  </si>
  <si>
    <t>Вид выполняемых работ</t>
  </si>
  <si>
    <t>R</t>
  </si>
  <si>
    <t>Цена(руб)</t>
  </si>
  <si>
    <t>Мойка колеса</t>
  </si>
  <si>
    <t>легк а/м</t>
  </si>
  <si>
    <t>а/м п/п, джип</t>
  </si>
  <si>
    <t>13,14,</t>
  </si>
  <si>
    <t>Демонтаж,монтаж колеса</t>
  </si>
  <si>
    <t>УАЗ, Газель,маршрутки</t>
  </si>
  <si>
    <t>16,17,а/м п/прох. 15</t>
  </si>
  <si>
    <t>18,а/м пов.прох.16</t>
  </si>
  <si>
    <t>19,а/м пов.прох.17</t>
  </si>
  <si>
    <t>20, п/п.18,джип 15,16,17,18</t>
  </si>
  <si>
    <t>21,пов прох,джип 19,20</t>
  </si>
  <si>
    <t>22,пов прох, джип 21,</t>
  </si>
  <si>
    <t>пов прох, джип 22, Бычок</t>
  </si>
  <si>
    <t>штамп</t>
  </si>
  <si>
    <t>литые</t>
  </si>
  <si>
    <t>Балансировка пр.дисков/алюм. дисков</t>
  </si>
  <si>
    <t>стоимость груза д/ал.дисков -  30 рублей</t>
  </si>
  <si>
    <t>16,17,а/м пов.прох. 15</t>
  </si>
  <si>
    <t>20,п/п18,джип 15,16</t>
  </si>
  <si>
    <t>21,джип 17,18, Бычок</t>
  </si>
  <si>
    <t>22,пов прох,джип 19,20</t>
  </si>
  <si>
    <t>12,13,14</t>
  </si>
  <si>
    <t>17,18,а/м п/п15-18</t>
  </si>
  <si>
    <t>19,20,21,22,Джип 15-18</t>
  </si>
  <si>
    <t>Снятие и установка колес</t>
  </si>
  <si>
    <t>Джип 19-22, Бычок</t>
  </si>
  <si>
    <t>маршрутки,Газель переднее/заднее</t>
  </si>
  <si>
    <t>ИП Баган В.Н._________________ (Баган В.Н.)</t>
  </si>
  <si>
    <t>Груз</t>
  </si>
  <si>
    <t>ремонт с\з</t>
  </si>
  <si>
    <t>перекид сезон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</si>
</sst>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6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14" fontId="0" fillId="0" borderId="0" xfId="0" applyNumberFormat="1" applyFill="1" applyBorder="1" applyAlignment="1" applyProtection="1">
      <alignment horizontal="center" vertical="top"/>
      <protection/>
    </xf>
    <xf numFmtId="14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23.28125" style="0" bestFit="1" customWidth="1"/>
    <col min="2" max="9" width="9.28125" style="0" customWidth="1"/>
    <col min="10" max="10" width="23.28125" style="0" bestFit="1" customWidth="1"/>
    <col min="11" max="18" width="9.28125" style="0" customWidth="1"/>
    <col min="19" max="19" width="5.421875" style="3" customWidth="1"/>
    <col min="20" max="20" width="5.8515625" style="3" customWidth="1"/>
    <col min="21" max="22" width="5.57421875" style="3" customWidth="1"/>
    <col min="23" max="23" width="6.8515625" style="3" customWidth="1"/>
    <col min="24" max="25" width="7.00390625" style="3" customWidth="1"/>
  </cols>
  <sheetData>
    <row r="1" spans="1:18" ht="15">
      <c r="A1" s="1"/>
      <c r="B1" s="41" t="s">
        <v>7</v>
      </c>
      <c r="C1" s="41"/>
      <c r="D1" s="41"/>
      <c r="E1" s="41"/>
      <c r="F1" s="41" t="s">
        <v>10</v>
      </c>
      <c r="G1" s="41"/>
      <c r="H1" s="41"/>
      <c r="I1" s="41"/>
      <c r="J1" s="1"/>
      <c r="K1" s="41" t="s">
        <v>7</v>
      </c>
      <c r="L1" s="41"/>
      <c r="M1" s="41"/>
      <c r="N1" s="41"/>
      <c r="O1" s="41" t="s">
        <v>10</v>
      </c>
      <c r="P1" s="41"/>
      <c r="Q1" s="41"/>
      <c r="R1" s="41"/>
    </row>
    <row r="2" spans="1:18" ht="15">
      <c r="A2" s="1" t="s">
        <v>69</v>
      </c>
      <c r="B2" s="41" t="s">
        <v>9</v>
      </c>
      <c r="C2" s="41"/>
      <c r="D2" s="41" t="s">
        <v>8</v>
      </c>
      <c r="E2" s="41"/>
      <c r="F2" s="41" t="s">
        <v>9</v>
      </c>
      <c r="G2" s="41"/>
      <c r="H2" s="41" t="s">
        <v>8</v>
      </c>
      <c r="I2" s="41"/>
      <c r="J2" s="73" t="s">
        <v>68</v>
      </c>
      <c r="K2" s="41" t="s">
        <v>9</v>
      </c>
      <c r="L2" s="41"/>
      <c r="M2" s="41" t="s">
        <v>8</v>
      </c>
      <c r="N2" s="41"/>
      <c r="O2" s="41" t="s">
        <v>9</v>
      </c>
      <c r="P2" s="41"/>
      <c r="Q2" s="41" t="s">
        <v>8</v>
      </c>
      <c r="R2" s="41"/>
    </row>
    <row r="3" spans="1:19" ht="15">
      <c r="A3" s="1"/>
      <c r="B3" s="1" t="s">
        <v>0</v>
      </c>
      <c r="C3" s="1" t="s">
        <v>1</v>
      </c>
      <c r="D3" s="1" t="s">
        <v>0</v>
      </c>
      <c r="E3" s="1" t="s">
        <v>1</v>
      </c>
      <c r="F3" s="1" t="s">
        <v>0</v>
      </c>
      <c r="G3" s="1" t="s">
        <v>1</v>
      </c>
      <c r="H3" s="1" t="s">
        <v>0</v>
      </c>
      <c r="I3" s="1" t="s">
        <v>1</v>
      </c>
      <c r="J3" s="1"/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  <c r="Q3" s="1" t="s">
        <v>0</v>
      </c>
      <c r="R3" s="1" t="s">
        <v>1</v>
      </c>
      <c r="S3" s="4"/>
    </row>
    <row r="4" spans="1:18" ht="15">
      <c r="A4" s="1" t="s">
        <v>2</v>
      </c>
      <c r="B4" s="9">
        <f>SUM(Лист2!H4+Лист2!H6+Лист2!H17+Лист2!H29)</f>
        <v>480</v>
      </c>
      <c r="C4" s="9">
        <f>SUM(B4*4)</f>
        <v>1920</v>
      </c>
      <c r="D4" s="34">
        <f aca="true" t="shared" si="0" ref="D4:D15">SUM(B4+60)</f>
        <v>540</v>
      </c>
      <c r="E4" s="9">
        <f aca="true" t="shared" si="1" ref="E4:E9">SUM(D4*4)</f>
        <v>2160</v>
      </c>
      <c r="F4" s="9">
        <f>SUM(Лист2!H4+Лист2!H6+Лист2!J17+Лист2!H29)</f>
        <v>490</v>
      </c>
      <c r="G4" s="9">
        <f>SUM(F4*4)</f>
        <v>1960</v>
      </c>
      <c r="H4" s="9">
        <f aca="true" t="shared" si="2" ref="H4:H15">SUM(F4+60)</f>
        <v>550</v>
      </c>
      <c r="I4" s="9">
        <f aca="true" t="shared" si="3" ref="I4:I9">SUM(H4*4)</f>
        <v>2200</v>
      </c>
      <c r="J4" s="1" t="s">
        <v>2</v>
      </c>
      <c r="K4" s="37">
        <f>SUM(B4+400)</f>
        <v>880</v>
      </c>
      <c r="L4" s="37"/>
      <c r="M4" s="37"/>
      <c r="N4" s="37"/>
      <c r="O4" s="37">
        <f>SUM(F4+400)</f>
        <v>890</v>
      </c>
      <c r="P4" s="37"/>
      <c r="Q4" s="37"/>
      <c r="R4" s="37"/>
    </row>
    <row r="5" spans="1:18" ht="15">
      <c r="A5" s="1" t="s">
        <v>3</v>
      </c>
      <c r="B5" s="12">
        <f>SUM(Лист2!H4+Лист2!H6+Лист2!H18+Лист2!H29)</f>
        <v>485</v>
      </c>
      <c r="C5" s="9">
        <f>SUM(B5*4)</f>
        <v>1940</v>
      </c>
      <c r="D5" s="34">
        <f t="shared" si="0"/>
        <v>545</v>
      </c>
      <c r="E5" s="9">
        <f t="shared" si="1"/>
        <v>2180</v>
      </c>
      <c r="F5" s="9">
        <f>SUM(Лист2!H4+Лист2!H6+Лист2!J18+Лист2!H29)</f>
        <v>495</v>
      </c>
      <c r="G5" s="9">
        <f>SUM(F5*4)</f>
        <v>1980</v>
      </c>
      <c r="H5" s="9">
        <f t="shared" si="2"/>
        <v>555</v>
      </c>
      <c r="I5" s="9">
        <f t="shared" si="3"/>
        <v>2220</v>
      </c>
      <c r="J5" s="1" t="s">
        <v>3</v>
      </c>
      <c r="K5" s="37">
        <f aca="true" t="shared" si="4" ref="K5:K24">SUM(B5+400)</f>
        <v>885</v>
      </c>
      <c r="L5" s="37"/>
      <c r="M5" s="37"/>
      <c r="N5" s="37"/>
      <c r="O5" s="37">
        <f aca="true" t="shared" si="5" ref="O5:O23">SUM(F5+400)</f>
        <v>895</v>
      </c>
      <c r="P5" s="37"/>
      <c r="Q5" s="37"/>
      <c r="R5" s="37"/>
    </row>
    <row r="6" spans="1:18" ht="15">
      <c r="A6" s="1" t="s">
        <v>21</v>
      </c>
      <c r="B6" s="12">
        <f>SUM(Лист2!H4+Лист2!H7+Лист2!H19+Лист2!H30)</f>
        <v>515</v>
      </c>
      <c r="C6" s="9">
        <f>SUM(B6*4)</f>
        <v>2060</v>
      </c>
      <c r="D6" s="9">
        <f t="shared" si="0"/>
        <v>575</v>
      </c>
      <c r="E6" s="9">
        <f t="shared" si="1"/>
        <v>2300</v>
      </c>
      <c r="F6" s="9">
        <f>SUM(Лист2!H4+Лист2!H7+Лист2!J19+Лист2!H30+Лист2!H35)</f>
        <v>525</v>
      </c>
      <c r="G6" s="9">
        <f>SUM(F6*4)</f>
        <v>2100</v>
      </c>
      <c r="H6" s="9">
        <f t="shared" si="2"/>
        <v>585</v>
      </c>
      <c r="I6" s="9">
        <f t="shared" si="3"/>
        <v>2340</v>
      </c>
      <c r="J6" s="1" t="s">
        <v>21</v>
      </c>
      <c r="K6" s="37">
        <f t="shared" si="4"/>
        <v>915</v>
      </c>
      <c r="L6" s="37"/>
      <c r="M6" s="37"/>
      <c r="N6" s="37"/>
      <c r="O6" s="37">
        <f t="shared" si="5"/>
        <v>925</v>
      </c>
      <c r="P6" s="37"/>
      <c r="Q6" s="37"/>
      <c r="R6" s="37"/>
    </row>
    <row r="7" spans="1:18" ht="15">
      <c r="A7" s="1" t="s">
        <v>11</v>
      </c>
      <c r="B7" s="12">
        <f>SUM(Лист2!H4+Лист2!H9+Лист2!H21+Лист2!H30)</f>
        <v>540</v>
      </c>
      <c r="C7" s="9">
        <f>SUM(B7*4)</f>
        <v>2160</v>
      </c>
      <c r="D7" s="9">
        <f t="shared" si="0"/>
        <v>600</v>
      </c>
      <c r="E7" s="9">
        <f t="shared" si="1"/>
        <v>2400</v>
      </c>
      <c r="F7" s="9">
        <f>SUM(Лист2!H4+Лист2!H9+Лист2!J21+Лист2!H30+Лист2!H35)</f>
        <v>550</v>
      </c>
      <c r="G7" s="9">
        <f>SUM(F7*4)</f>
        <v>2200</v>
      </c>
      <c r="H7" s="9">
        <f t="shared" si="2"/>
        <v>610</v>
      </c>
      <c r="I7" s="9">
        <f t="shared" si="3"/>
        <v>2440</v>
      </c>
      <c r="J7" s="1" t="s">
        <v>11</v>
      </c>
      <c r="K7" s="37">
        <f t="shared" si="4"/>
        <v>940</v>
      </c>
      <c r="L7" s="37"/>
      <c r="M7" s="37"/>
      <c r="N7" s="37"/>
      <c r="O7" s="37">
        <f t="shared" si="5"/>
        <v>950</v>
      </c>
      <c r="P7" s="37"/>
      <c r="Q7" s="37"/>
      <c r="R7" s="37"/>
    </row>
    <row r="8" spans="1:18" ht="15">
      <c r="A8" s="1" t="s">
        <v>12</v>
      </c>
      <c r="B8" s="12">
        <f>SUM(Лист2!H4+Лист2!H21+Лист2!H31+Лист2!H9)</f>
        <v>570</v>
      </c>
      <c r="C8" s="9">
        <f>SUM(B8*4)</f>
        <v>2280</v>
      </c>
      <c r="D8" s="9">
        <f t="shared" si="0"/>
        <v>630</v>
      </c>
      <c r="E8" s="9">
        <f t="shared" si="1"/>
        <v>2520</v>
      </c>
      <c r="F8" s="9">
        <f>SUM(Лист2!H4+Лист2!H9+Лист2!J21+Лист2!H31+Лист2!H35)</f>
        <v>580</v>
      </c>
      <c r="G8" s="9">
        <f>SUM(F8*4)</f>
        <v>2320</v>
      </c>
      <c r="H8" s="9">
        <f t="shared" si="2"/>
        <v>640</v>
      </c>
      <c r="I8" s="9">
        <f t="shared" si="3"/>
        <v>2560</v>
      </c>
      <c r="J8" s="1" t="s">
        <v>12</v>
      </c>
      <c r="K8" s="37">
        <f t="shared" si="4"/>
        <v>970</v>
      </c>
      <c r="L8" s="37"/>
      <c r="M8" s="37"/>
      <c r="N8" s="37"/>
      <c r="O8" s="37">
        <f t="shared" si="5"/>
        <v>980</v>
      </c>
      <c r="P8" s="37"/>
      <c r="Q8" s="37"/>
      <c r="R8" s="37"/>
    </row>
    <row r="9" spans="1:18" ht="15">
      <c r="A9" s="1" t="s">
        <v>13</v>
      </c>
      <c r="B9" s="12">
        <f>SUM(Лист2!J4+Лист2!H9+Лист2!H21+Лист2!H31)</f>
        <v>590</v>
      </c>
      <c r="C9" s="2">
        <f aca="true" t="shared" si="6" ref="C9:C23">SUM(B9*4)</f>
        <v>2360</v>
      </c>
      <c r="D9" s="7">
        <f t="shared" si="0"/>
        <v>650</v>
      </c>
      <c r="E9" s="2">
        <f t="shared" si="1"/>
        <v>2600</v>
      </c>
      <c r="F9" s="7">
        <f>SUM(Лист2!J4+Лист2!H9+Лист2!J21+Лист2!H31+Лист2!H35)</f>
        <v>600</v>
      </c>
      <c r="G9" s="2">
        <f aca="true" t="shared" si="7" ref="G9:G23">SUM(F9*4)</f>
        <v>2400</v>
      </c>
      <c r="H9" s="7">
        <f t="shared" si="2"/>
        <v>660</v>
      </c>
      <c r="I9" s="2">
        <f t="shared" si="3"/>
        <v>2640</v>
      </c>
      <c r="J9" s="1" t="s">
        <v>13</v>
      </c>
      <c r="K9" s="37">
        <f t="shared" si="4"/>
        <v>990</v>
      </c>
      <c r="L9" s="37"/>
      <c r="M9" s="37"/>
      <c r="N9" s="37"/>
      <c r="O9" s="37">
        <f t="shared" si="5"/>
        <v>1000</v>
      </c>
      <c r="P9" s="37"/>
      <c r="Q9" s="37"/>
      <c r="R9" s="37"/>
    </row>
    <row r="10" spans="1:18" ht="15">
      <c r="A10" s="1" t="s">
        <v>14</v>
      </c>
      <c r="B10" s="12">
        <f>SUM(Лист2!H4+Лист2!H10+Лист2!H22+Лист2!H31)</f>
        <v>600</v>
      </c>
      <c r="C10" s="9">
        <f aca="true" t="shared" si="8" ref="C10:C15">SUM(B10*4)</f>
        <v>2400</v>
      </c>
      <c r="D10" s="9">
        <f t="shared" si="0"/>
        <v>660</v>
      </c>
      <c r="E10" s="9">
        <f aca="true" t="shared" si="9" ref="E10:E15">SUM(D10*4)</f>
        <v>2640</v>
      </c>
      <c r="F10" s="9">
        <f>SUM(Лист2!H4+Лист2!H10+Лист2!J22+Лист2!H31+Лист2!H35)</f>
        <v>610</v>
      </c>
      <c r="G10" s="9">
        <f aca="true" t="shared" si="10" ref="G10:G15">SUM(F10*4)</f>
        <v>2440</v>
      </c>
      <c r="H10" s="9">
        <f t="shared" si="2"/>
        <v>670</v>
      </c>
      <c r="I10" s="9">
        <f aca="true" t="shared" si="11" ref="I10:I15">SUM(H10*4)</f>
        <v>2680</v>
      </c>
      <c r="J10" s="1" t="s">
        <v>14</v>
      </c>
      <c r="K10" s="37">
        <f t="shared" si="4"/>
        <v>1000</v>
      </c>
      <c r="L10" s="37"/>
      <c r="M10" s="37"/>
      <c r="N10" s="37"/>
      <c r="O10" s="37">
        <f t="shared" si="5"/>
        <v>1010</v>
      </c>
      <c r="P10" s="37"/>
      <c r="Q10" s="37"/>
      <c r="R10" s="37"/>
    </row>
    <row r="11" spans="1:18" ht="15">
      <c r="A11" s="1" t="s">
        <v>15</v>
      </c>
      <c r="B11" s="12">
        <f>SUM(Лист2!J4+Лист2!H10+Лист2!H22+Лист2!H31)</f>
        <v>620</v>
      </c>
      <c r="C11" s="9">
        <f t="shared" si="8"/>
        <v>2480</v>
      </c>
      <c r="D11" s="9">
        <f t="shared" si="0"/>
        <v>680</v>
      </c>
      <c r="E11" s="9">
        <f t="shared" si="9"/>
        <v>2720</v>
      </c>
      <c r="F11" s="9">
        <f>SUM(Лист2!J4+Лист2!H10+Лист2!J22+Лист2!H31+Лист2!H35)</f>
        <v>630</v>
      </c>
      <c r="G11" s="9">
        <f t="shared" si="10"/>
        <v>2520</v>
      </c>
      <c r="H11" s="9">
        <f t="shared" si="2"/>
        <v>690</v>
      </c>
      <c r="I11" s="9">
        <f t="shared" si="11"/>
        <v>2760</v>
      </c>
      <c r="J11" s="1" t="s">
        <v>15</v>
      </c>
      <c r="K11" s="37">
        <f t="shared" si="4"/>
        <v>1020</v>
      </c>
      <c r="L11" s="37"/>
      <c r="M11" s="37"/>
      <c r="N11" s="37"/>
      <c r="O11" s="37">
        <f t="shared" si="5"/>
        <v>1030</v>
      </c>
      <c r="P11" s="37"/>
      <c r="Q11" s="37"/>
      <c r="R11" s="37"/>
    </row>
    <row r="12" spans="1:18" ht="15">
      <c r="A12" s="1" t="s">
        <v>16</v>
      </c>
      <c r="B12" s="12">
        <f>SUM(Лист2!H4+Лист2!H11+Лист2!H23+Лист2!H32)</f>
        <v>630</v>
      </c>
      <c r="C12" s="9">
        <f t="shared" si="8"/>
        <v>2520</v>
      </c>
      <c r="D12" s="9">
        <f t="shared" si="0"/>
        <v>690</v>
      </c>
      <c r="E12" s="9">
        <f t="shared" si="9"/>
        <v>2760</v>
      </c>
      <c r="F12" s="9">
        <f>SUM(Лист2!H4+Лист2!H11+Лист2!J23+Лист2!H32+Лист2!H35)</f>
        <v>640</v>
      </c>
      <c r="G12" s="9">
        <f t="shared" si="10"/>
        <v>2560</v>
      </c>
      <c r="H12" s="9">
        <f t="shared" si="2"/>
        <v>700</v>
      </c>
      <c r="I12" s="9">
        <f t="shared" si="11"/>
        <v>2800</v>
      </c>
      <c r="J12" s="1" t="s">
        <v>16</v>
      </c>
      <c r="K12" s="37">
        <f t="shared" si="4"/>
        <v>1030</v>
      </c>
      <c r="L12" s="37"/>
      <c r="M12" s="37"/>
      <c r="N12" s="37"/>
      <c r="O12" s="37">
        <f t="shared" si="5"/>
        <v>1040</v>
      </c>
      <c r="P12" s="37"/>
      <c r="Q12" s="37"/>
      <c r="R12" s="37"/>
    </row>
    <row r="13" spans="1:18" ht="15">
      <c r="A13" s="1" t="s">
        <v>17</v>
      </c>
      <c r="B13" s="12">
        <f>SUM(Лист2!J4+Лист2!H11+Лист2!H23+Лист2!H31)</f>
        <v>640</v>
      </c>
      <c r="C13" s="9">
        <f t="shared" si="8"/>
        <v>2560</v>
      </c>
      <c r="D13" s="9">
        <f t="shared" si="0"/>
        <v>700</v>
      </c>
      <c r="E13" s="9">
        <f t="shared" si="9"/>
        <v>2800</v>
      </c>
      <c r="F13" s="9">
        <f>SUM(Лист2!J4+Лист2!H11+Лист2!J23+Лист2!H31+Лист2!H35)</f>
        <v>650</v>
      </c>
      <c r="G13" s="9">
        <f t="shared" si="10"/>
        <v>2600</v>
      </c>
      <c r="H13" s="9">
        <f t="shared" si="2"/>
        <v>710</v>
      </c>
      <c r="I13" s="9">
        <f t="shared" si="11"/>
        <v>2840</v>
      </c>
      <c r="J13" s="1" t="s">
        <v>17</v>
      </c>
      <c r="K13" s="37">
        <f t="shared" si="4"/>
        <v>1040</v>
      </c>
      <c r="L13" s="37"/>
      <c r="M13" s="37"/>
      <c r="N13" s="37"/>
      <c r="O13" s="37">
        <f t="shared" si="5"/>
        <v>1050</v>
      </c>
      <c r="P13" s="37"/>
      <c r="Q13" s="37"/>
      <c r="R13" s="37"/>
    </row>
    <row r="14" spans="1:18" ht="15">
      <c r="A14" s="1" t="s">
        <v>20</v>
      </c>
      <c r="B14" s="12">
        <f>SUM(Лист2!H4+Лист2!H12+Лист2!H24+Лист2!H32)</f>
        <v>660</v>
      </c>
      <c r="C14" s="9">
        <f t="shared" si="8"/>
        <v>2640</v>
      </c>
      <c r="D14" s="9">
        <f t="shared" si="0"/>
        <v>720</v>
      </c>
      <c r="E14" s="9">
        <f t="shared" si="9"/>
        <v>2880</v>
      </c>
      <c r="F14" s="9">
        <f>SUM(Лист2!H4+Лист2!H12+Лист2!J24+Лист2!H32+Лист2!H35)</f>
        <v>670</v>
      </c>
      <c r="G14" s="9">
        <f t="shared" si="10"/>
        <v>2680</v>
      </c>
      <c r="H14" s="9">
        <f t="shared" si="2"/>
        <v>730</v>
      </c>
      <c r="I14" s="9">
        <f t="shared" si="11"/>
        <v>2920</v>
      </c>
      <c r="J14" s="1" t="s">
        <v>20</v>
      </c>
      <c r="K14" s="37">
        <f t="shared" si="4"/>
        <v>1060</v>
      </c>
      <c r="L14" s="37"/>
      <c r="M14" s="37"/>
      <c r="N14" s="37"/>
      <c r="O14" s="37">
        <f t="shared" si="5"/>
        <v>1070</v>
      </c>
      <c r="P14" s="37"/>
      <c r="Q14" s="37"/>
      <c r="R14" s="37"/>
    </row>
    <row r="15" spans="1:18" ht="15">
      <c r="A15" s="1" t="s">
        <v>19</v>
      </c>
      <c r="B15" s="12">
        <f>SUM(Лист2!J4+Лист2!H12+Лист2!H24+Лист2!H31)</f>
        <v>670</v>
      </c>
      <c r="C15" s="9">
        <f t="shared" si="8"/>
        <v>2680</v>
      </c>
      <c r="D15" s="9">
        <f t="shared" si="0"/>
        <v>730</v>
      </c>
      <c r="E15" s="9">
        <f t="shared" si="9"/>
        <v>2920</v>
      </c>
      <c r="F15" s="9">
        <f>SUM(Лист2!J4+Лист2!H12+Лист2!J24+Лист2!H31+Лист2!H35)</f>
        <v>680</v>
      </c>
      <c r="G15" s="9">
        <f t="shared" si="10"/>
        <v>2720</v>
      </c>
      <c r="H15" s="9">
        <f t="shared" si="2"/>
        <v>740</v>
      </c>
      <c r="I15" s="9">
        <f t="shared" si="11"/>
        <v>2960</v>
      </c>
      <c r="J15" s="1" t="s">
        <v>19</v>
      </c>
      <c r="K15" s="37">
        <f t="shared" si="4"/>
        <v>1070</v>
      </c>
      <c r="L15" s="37"/>
      <c r="M15" s="37"/>
      <c r="N15" s="37"/>
      <c r="O15" s="37">
        <f t="shared" si="5"/>
        <v>1080</v>
      </c>
      <c r="P15" s="37"/>
      <c r="Q15" s="37"/>
      <c r="R15" s="37"/>
    </row>
    <row r="16" spans="1:18" ht="15">
      <c r="A16" s="1" t="s">
        <v>28</v>
      </c>
      <c r="B16" s="12">
        <f>SUM(Лист2!J4+Лист2!H13+Лист2!H26+Лист2!H33)</f>
        <v>790</v>
      </c>
      <c r="C16" s="6">
        <f t="shared" si="6"/>
        <v>3160</v>
      </c>
      <c r="D16" s="7"/>
      <c r="E16" s="6"/>
      <c r="F16" s="7">
        <f>SUM(Лист2!J4+Лист2!H13+Лист2!J26+Лист2!H33+Лист2!H35)</f>
        <v>810</v>
      </c>
      <c r="G16" s="6">
        <f t="shared" si="7"/>
        <v>3240</v>
      </c>
      <c r="H16" s="7"/>
      <c r="I16" s="6"/>
      <c r="J16" s="1" t="s">
        <v>28</v>
      </c>
      <c r="K16" s="37">
        <f t="shared" si="4"/>
        <v>1190</v>
      </c>
      <c r="L16" s="37"/>
      <c r="M16" s="37"/>
      <c r="N16" s="37"/>
      <c r="O16" s="37">
        <f t="shared" si="5"/>
        <v>1210</v>
      </c>
      <c r="P16" s="37"/>
      <c r="Q16" s="37"/>
      <c r="R16" s="37"/>
    </row>
    <row r="17" spans="1:18" ht="15">
      <c r="A17" s="1" t="s">
        <v>18</v>
      </c>
      <c r="B17" s="12">
        <f>SUM(Лист2!J4+Лист2!H12+Лист2!H24+Лист2!H32)</f>
        <v>680</v>
      </c>
      <c r="C17" s="2">
        <f t="shared" si="6"/>
        <v>2720</v>
      </c>
      <c r="D17" s="7">
        <f>SUM(B17+60)</f>
        <v>740</v>
      </c>
      <c r="E17" s="2">
        <f>SUM(D17*4)</f>
        <v>2960</v>
      </c>
      <c r="F17" s="7">
        <f>SUM(Лист2!J4+Лист2!H12+Лист2!J24+Лист2!H32+Лист2!H35)</f>
        <v>690</v>
      </c>
      <c r="G17" s="2">
        <f t="shared" si="7"/>
        <v>2760</v>
      </c>
      <c r="H17" s="7">
        <f>SUM(F17+60)</f>
        <v>750</v>
      </c>
      <c r="I17" s="2">
        <f>SUM(H17*4)</f>
        <v>3000</v>
      </c>
      <c r="J17" s="1" t="s">
        <v>18</v>
      </c>
      <c r="K17" s="37">
        <f t="shared" si="4"/>
        <v>1080</v>
      </c>
      <c r="L17" s="37"/>
      <c r="M17" s="37"/>
      <c r="N17" s="37"/>
      <c r="O17" s="37">
        <f t="shared" si="5"/>
        <v>1090</v>
      </c>
      <c r="P17" s="37"/>
      <c r="Q17" s="37"/>
      <c r="R17" s="37"/>
    </row>
    <row r="18" spans="1:18" ht="15">
      <c r="A18" s="1" t="s">
        <v>4</v>
      </c>
      <c r="B18" s="12">
        <f>SUM(Лист2!J4+Лист2!H12+Лист2!H25+Лист2!H32)</f>
        <v>690</v>
      </c>
      <c r="C18" s="2">
        <f t="shared" si="6"/>
        <v>2760</v>
      </c>
      <c r="D18" s="7">
        <f>SUM(B18+60)</f>
        <v>750</v>
      </c>
      <c r="E18" s="2">
        <f>SUM(D18*4)</f>
        <v>3000</v>
      </c>
      <c r="F18" s="7">
        <f>SUM(Лист2!J4+Лист2!H12+Лист2!J25+Лист2!H32+Лист2!H35)</f>
        <v>700</v>
      </c>
      <c r="G18" s="2">
        <f t="shared" si="7"/>
        <v>2800</v>
      </c>
      <c r="H18" s="7">
        <f>SUM(F18+60)</f>
        <v>760</v>
      </c>
      <c r="I18" s="2">
        <f>SUM(H18*4)</f>
        <v>3040</v>
      </c>
      <c r="J18" s="1" t="s">
        <v>4</v>
      </c>
      <c r="K18" s="37">
        <f t="shared" si="4"/>
        <v>1090</v>
      </c>
      <c r="L18" s="37"/>
      <c r="M18" s="37"/>
      <c r="N18" s="37"/>
      <c r="O18" s="37">
        <f t="shared" si="5"/>
        <v>1100</v>
      </c>
      <c r="P18" s="37"/>
      <c r="Q18" s="37"/>
      <c r="R18" s="37"/>
    </row>
    <row r="19" spans="1:18" ht="15">
      <c r="A19" s="1" t="s">
        <v>5</v>
      </c>
      <c r="B19" s="12">
        <f>SUM(Лист2!J4+Лист2!H13+Лист2!H26+Лист2!H33)</f>
        <v>790</v>
      </c>
      <c r="C19" s="2">
        <f t="shared" si="6"/>
        <v>3160</v>
      </c>
      <c r="D19" s="2"/>
      <c r="E19" s="2"/>
      <c r="F19" s="7">
        <f>SUM(Лист2!J4+Лист2!H13+Лист2!J26+Лист2!H33+Лист2!H35)</f>
        <v>810</v>
      </c>
      <c r="G19" s="2">
        <f t="shared" si="7"/>
        <v>3240</v>
      </c>
      <c r="H19" s="2"/>
      <c r="I19" s="2"/>
      <c r="J19" s="1" t="s">
        <v>5</v>
      </c>
      <c r="K19" s="37">
        <f t="shared" si="4"/>
        <v>1190</v>
      </c>
      <c r="L19" s="37"/>
      <c r="M19" s="37"/>
      <c r="N19" s="37"/>
      <c r="O19" s="37">
        <f t="shared" si="5"/>
        <v>1210</v>
      </c>
      <c r="P19" s="37"/>
      <c r="Q19" s="37"/>
      <c r="R19" s="37"/>
    </row>
    <row r="20" spans="1:18" ht="15">
      <c r="A20" s="1" t="s">
        <v>24</v>
      </c>
      <c r="B20" s="12">
        <f>SUM(Лист2!H4+Лист2!H13+Лист2!H25+Лист2!H32)</f>
        <v>710</v>
      </c>
      <c r="C20" s="5">
        <f t="shared" si="6"/>
        <v>2840</v>
      </c>
      <c r="D20" s="2"/>
      <c r="E20" s="2"/>
      <c r="F20" s="12">
        <f>SUM(Лист2!H4+Лист2!H13+Лист2!J25+Лист2!H32+Лист2!H35)</f>
        <v>720</v>
      </c>
      <c r="G20" s="5">
        <f t="shared" si="7"/>
        <v>2880</v>
      </c>
      <c r="H20" s="2"/>
      <c r="I20" s="2"/>
      <c r="J20" s="1" t="s">
        <v>24</v>
      </c>
      <c r="K20" s="37">
        <f t="shared" si="4"/>
        <v>1110</v>
      </c>
      <c r="L20" s="37"/>
      <c r="M20" s="37"/>
      <c r="N20" s="37"/>
      <c r="O20" s="37">
        <f t="shared" si="5"/>
        <v>1120</v>
      </c>
      <c r="P20" s="37"/>
      <c r="Q20" s="37"/>
      <c r="R20" s="37"/>
    </row>
    <row r="21" spans="1:18" ht="15">
      <c r="A21" s="1" t="s">
        <v>26</v>
      </c>
      <c r="B21" s="12">
        <f>SUM(Лист2!J4+Лист2!H14+Лист2!H27+Лист2!H33)</f>
        <v>820</v>
      </c>
      <c r="C21" s="5">
        <f t="shared" si="6"/>
        <v>3280</v>
      </c>
      <c r="D21" s="5"/>
      <c r="E21" s="5"/>
      <c r="F21" s="7">
        <f>SUM(Лист2!J4+Лист2!H14+Лист2!J27+Лист2!H33+Лист2!H35)</f>
        <v>840</v>
      </c>
      <c r="G21" s="5">
        <f t="shared" si="7"/>
        <v>3360</v>
      </c>
      <c r="H21" s="5"/>
      <c r="I21" s="5"/>
      <c r="J21" s="1" t="s">
        <v>26</v>
      </c>
      <c r="K21" s="37">
        <f t="shared" si="4"/>
        <v>1220</v>
      </c>
      <c r="L21" s="37"/>
      <c r="M21" s="37"/>
      <c r="N21" s="37"/>
      <c r="O21" s="37">
        <f t="shared" si="5"/>
        <v>1240</v>
      </c>
      <c r="P21" s="37"/>
      <c r="Q21" s="37"/>
      <c r="R21" s="37"/>
    </row>
    <row r="22" spans="1:18" ht="15">
      <c r="A22" s="1" t="s">
        <v>25</v>
      </c>
      <c r="B22" s="12">
        <f>SUM(Лист2!H4+Лист2!H14+Лист2!H26+Лист2!H32)</f>
        <v>750</v>
      </c>
      <c r="C22" s="8">
        <f t="shared" si="6"/>
        <v>3000</v>
      </c>
      <c r="D22" s="8"/>
      <c r="E22" s="8"/>
      <c r="F22" s="8">
        <f>SUM(Лист2!H4+Лист2!H14+Лист2!J26+Лист2!H32+Лист2!H35)</f>
        <v>770</v>
      </c>
      <c r="G22" s="8">
        <f t="shared" si="7"/>
        <v>3080</v>
      </c>
      <c r="H22" s="8"/>
      <c r="I22" s="8"/>
      <c r="J22" s="1" t="s">
        <v>25</v>
      </c>
      <c r="K22" s="37">
        <f t="shared" si="4"/>
        <v>1150</v>
      </c>
      <c r="L22" s="37"/>
      <c r="M22" s="37"/>
      <c r="N22" s="37"/>
      <c r="O22" s="37">
        <f t="shared" si="5"/>
        <v>1170</v>
      </c>
      <c r="P22" s="37"/>
      <c r="Q22" s="37"/>
      <c r="R22" s="37"/>
    </row>
    <row r="23" spans="1:18" ht="15">
      <c r="A23" s="1" t="s">
        <v>27</v>
      </c>
      <c r="B23" s="12">
        <f>SUM(Лист2!J4+Лист2!H15+Лист2!H28+Лист2!H33)</f>
        <v>850</v>
      </c>
      <c r="C23" s="8">
        <f t="shared" si="6"/>
        <v>3400</v>
      </c>
      <c r="D23" s="8"/>
      <c r="E23" s="8"/>
      <c r="F23" s="8">
        <f>SUM(Лист2!J4+Лист2!H15+Лист2!J28+Лист2!H33+Лист2!H35)</f>
        <v>880</v>
      </c>
      <c r="G23" s="8">
        <f t="shared" si="7"/>
        <v>3520</v>
      </c>
      <c r="H23" s="8"/>
      <c r="I23" s="8"/>
      <c r="J23" s="1" t="s">
        <v>27</v>
      </c>
      <c r="K23" s="37">
        <f t="shared" si="4"/>
        <v>1250</v>
      </c>
      <c r="L23" s="37"/>
      <c r="M23" s="37"/>
      <c r="N23" s="37"/>
      <c r="O23" s="37">
        <f t="shared" si="5"/>
        <v>1280</v>
      </c>
      <c r="P23" s="37"/>
      <c r="Q23" s="37"/>
      <c r="R23" s="37"/>
    </row>
    <row r="24" spans="1:18" ht="15">
      <c r="A24" s="1" t="s">
        <v>6</v>
      </c>
      <c r="B24" s="12">
        <f>SUM(Лист2!H4+Лист2!H15+Лист2!H25+Лист2!H33)</f>
        <v>790</v>
      </c>
      <c r="C24" s="5"/>
      <c r="D24" s="12">
        <f>SUM(B24+60)</f>
        <v>850</v>
      </c>
      <c r="E24" s="5"/>
      <c r="F24" s="5"/>
      <c r="G24" s="5"/>
      <c r="H24" s="5"/>
      <c r="I24" s="5"/>
      <c r="J24" s="1" t="s">
        <v>6</v>
      </c>
      <c r="K24" s="37">
        <f t="shared" si="4"/>
        <v>1190</v>
      </c>
      <c r="L24" s="37"/>
      <c r="M24" s="37">
        <f>SUM(K24+60)</f>
        <v>1250</v>
      </c>
      <c r="N24" s="37"/>
      <c r="O24" s="37"/>
      <c r="P24" s="37"/>
      <c r="Q24" s="37"/>
      <c r="R24" s="37"/>
    </row>
    <row r="25" spans="1:18" ht="15">
      <c r="A25" s="1"/>
      <c r="B25" s="38" t="s">
        <v>22</v>
      </c>
      <c r="C25" s="39"/>
      <c r="D25" s="39"/>
      <c r="E25" s="40"/>
      <c r="F25" s="41" t="s">
        <v>23</v>
      </c>
      <c r="G25" s="41"/>
      <c r="H25" s="41"/>
      <c r="I25" s="41"/>
      <c r="J25" s="1"/>
      <c r="K25" s="38" t="s">
        <v>22</v>
      </c>
      <c r="L25" s="39"/>
      <c r="M25" s="39"/>
      <c r="N25" s="40"/>
      <c r="O25" s="41" t="s">
        <v>23</v>
      </c>
      <c r="P25" s="41"/>
      <c r="Q25" s="41"/>
      <c r="R25" s="41"/>
    </row>
    <row r="26" spans="1:18" ht="15">
      <c r="A26" s="1"/>
      <c r="B26" s="10" t="s">
        <v>30</v>
      </c>
      <c r="C26" s="8" t="s">
        <v>31</v>
      </c>
      <c r="D26" s="11" t="s">
        <v>1</v>
      </c>
      <c r="E26" s="8" t="s">
        <v>29</v>
      </c>
      <c r="F26" s="10" t="s">
        <v>30</v>
      </c>
      <c r="G26" s="8" t="s">
        <v>31</v>
      </c>
      <c r="H26" s="11" t="s">
        <v>1</v>
      </c>
      <c r="I26" s="8" t="s">
        <v>29</v>
      </c>
      <c r="J26" s="1"/>
      <c r="K26" s="35" t="s">
        <v>30</v>
      </c>
      <c r="L26" s="37" t="s">
        <v>31</v>
      </c>
      <c r="M26" s="36" t="s">
        <v>1</v>
      </c>
      <c r="N26" s="37" t="s">
        <v>29</v>
      </c>
      <c r="O26" s="35" t="s">
        <v>30</v>
      </c>
      <c r="P26" s="37" t="s">
        <v>31</v>
      </c>
      <c r="Q26" s="36" t="s">
        <v>1</v>
      </c>
      <c r="R26" s="37" t="s">
        <v>29</v>
      </c>
    </row>
    <row r="27" spans="1:18" ht="15">
      <c r="A27" s="1" t="s">
        <v>32</v>
      </c>
      <c r="B27" s="12">
        <f>SUM(Лист2!J4+Лист2!H8+Лист2!H20+Лист2!H34)</f>
        <v>660</v>
      </c>
      <c r="C27" s="12">
        <f>SUM(Лист2!J4+Лист2!H8+Лист2!H20+Лист2!J34)</f>
        <v>710</v>
      </c>
      <c r="D27" s="12">
        <f>SUM(B27*4)</f>
        <v>2640</v>
      </c>
      <c r="E27" s="12">
        <f>SUM(B27*2+C27*4-540)</f>
        <v>3620</v>
      </c>
      <c r="F27" s="12">
        <f>SUM(Лист2!J4+Лист2!J8+Лист2!H20+Лист2!H34)</f>
        <v>730</v>
      </c>
      <c r="G27" s="12">
        <f>SUM(Лист2!J4+Лист2!J8+Лист2!H20+Лист2!J34)</f>
        <v>780</v>
      </c>
      <c r="H27" s="12">
        <f>SUM(F27*4)</f>
        <v>2920</v>
      </c>
      <c r="I27" s="12">
        <f>SUM(F27*2+G27*4-540)</f>
        <v>4040</v>
      </c>
      <c r="J27" s="1" t="s">
        <v>32</v>
      </c>
      <c r="K27" s="37">
        <f>SUM(Лист2!S4+Лист2!Q8+Лист2!Q20+Лист2!Q34)</f>
        <v>0</v>
      </c>
      <c r="L27" s="37">
        <f>SUM(Лист2!S4+Лист2!Q8+Лист2!Q20+Лист2!S34)</f>
        <v>0</v>
      </c>
      <c r="M27" s="37">
        <f>SUM(K27*4)</f>
        <v>0</v>
      </c>
      <c r="N27" s="37">
        <f>SUM(K27*2+L27*4-540)</f>
        <v>-540</v>
      </c>
      <c r="O27" s="37">
        <f>SUM(Лист2!S4+Лист2!S8+Лист2!Q20+Лист2!Q34)</f>
        <v>0</v>
      </c>
      <c r="P27" s="37">
        <f>SUM(Лист2!S4+Лист2!S8+Лист2!Q20+Лист2!S34)</f>
        <v>0</v>
      </c>
      <c r="Q27" s="37">
        <f>SUM(O27*4)</f>
        <v>0</v>
      </c>
      <c r="R27" s="37">
        <f>SUM(O27*2+P27*4-540)</f>
        <v>-540</v>
      </c>
    </row>
  </sheetData>
  <sheetProtection/>
  <mergeCells count="16">
    <mergeCell ref="K25:N25"/>
    <mergeCell ref="O25:R25"/>
    <mergeCell ref="K1:N1"/>
    <mergeCell ref="O1:R1"/>
    <mergeCell ref="K2:L2"/>
    <mergeCell ref="M2:N2"/>
    <mergeCell ref="O2:P2"/>
    <mergeCell ref="Q2:R2"/>
    <mergeCell ref="B25:E25"/>
    <mergeCell ref="F25:I25"/>
    <mergeCell ref="B2:C2"/>
    <mergeCell ref="D2:E2"/>
    <mergeCell ref="B1:E1"/>
    <mergeCell ref="F1:I1"/>
    <mergeCell ref="F2:G2"/>
    <mergeCell ref="H2:I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I38" sqref="I38"/>
    </sheetView>
  </sheetViews>
  <sheetFormatPr defaultColWidth="9.140625" defaultRowHeight="15"/>
  <cols>
    <col min="1" max="1" width="3.00390625" style="14" bestFit="1" customWidth="1"/>
    <col min="2" max="2" width="35.140625" style="14" customWidth="1"/>
    <col min="3" max="3" width="7.421875" style="14" customWidth="1"/>
    <col min="4" max="5" width="7.421875" style="13" customWidth="1"/>
    <col min="6" max="6" width="7.28125" style="14" customWidth="1"/>
    <col min="7" max="11" width="6.7109375" style="14" customWidth="1"/>
    <col min="12" max="12" width="3.00390625" style="16" bestFit="1" customWidth="1"/>
    <col min="13" max="13" width="43.140625" style="19" customWidth="1"/>
    <col min="14" max="14" width="22.57421875" style="16" customWidth="1"/>
    <col min="15" max="15" width="12.140625" style="16" customWidth="1"/>
    <col min="16" max="16" width="17.28125" style="16" bestFit="1" customWidth="1"/>
    <col min="17" max="16384" width="9.140625" style="16" customWidth="1"/>
  </cols>
  <sheetData>
    <row r="1" spans="1:16" ht="15">
      <c r="A1" s="45" t="s">
        <v>33</v>
      </c>
      <c r="B1" s="45"/>
      <c r="C1" s="45"/>
      <c r="D1" s="45"/>
      <c r="E1" s="45"/>
      <c r="F1" s="45"/>
      <c r="G1" s="46" t="s">
        <v>34</v>
      </c>
      <c r="H1" s="46"/>
      <c r="L1" s="47"/>
      <c r="M1" s="47"/>
      <c r="N1" s="47"/>
      <c r="O1" s="48"/>
      <c r="P1" s="49"/>
    </row>
    <row r="2" spans="1:16" ht="9.75" customHeight="1">
      <c r="A2" s="17" t="s">
        <v>35</v>
      </c>
      <c r="B2" s="50" t="s">
        <v>36</v>
      </c>
      <c r="C2" s="51"/>
      <c r="D2" s="18"/>
      <c r="E2" s="44" t="s">
        <v>37</v>
      </c>
      <c r="F2" s="42"/>
      <c r="G2" s="43"/>
      <c r="H2" s="52" t="s">
        <v>38</v>
      </c>
      <c r="I2" s="53"/>
      <c r="J2" s="53"/>
      <c r="K2" s="53"/>
      <c r="N2" s="20"/>
      <c r="O2" s="54"/>
      <c r="P2" s="54"/>
    </row>
    <row r="3" spans="1:16" ht="9.75" customHeight="1">
      <c r="A3" s="22">
        <v>1</v>
      </c>
      <c r="B3" s="50" t="s">
        <v>39</v>
      </c>
      <c r="C3" s="51"/>
      <c r="D3" s="18"/>
      <c r="E3" s="50" t="s">
        <v>0</v>
      </c>
      <c r="F3" s="51"/>
      <c r="G3" s="55"/>
      <c r="H3" s="58" t="s">
        <v>40</v>
      </c>
      <c r="I3" s="52"/>
      <c r="J3" s="59" t="s">
        <v>41</v>
      </c>
      <c r="K3" s="52"/>
      <c r="N3" s="21"/>
      <c r="O3" s="21"/>
      <c r="P3" s="21"/>
    </row>
    <row r="4" spans="1:16" ht="9.75" customHeight="1">
      <c r="A4" s="23"/>
      <c r="B4" s="60"/>
      <c r="C4" s="61"/>
      <c r="D4" s="26"/>
      <c r="E4" s="60"/>
      <c r="F4" s="61"/>
      <c r="G4" s="62"/>
      <c r="H4" s="42">
        <v>40</v>
      </c>
      <c r="I4" s="43"/>
      <c r="J4" s="44">
        <v>60</v>
      </c>
      <c r="K4" s="43"/>
      <c r="M4" s="15"/>
      <c r="N4" s="21"/>
      <c r="O4" s="21"/>
      <c r="P4" s="21"/>
    </row>
    <row r="5" spans="1:16" ht="9.75" customHeight="1">
      <c r="A5" s="27"/>
      <c r="B5" s="50"/>
      <c r="C5" s="51"/>
      <c r="D5" s="18"/>
      <c r="E5" s="50"/>
      <c r="F5" s="51"/>
      <c r="G5" s="55"/>
      <c r="H5" s="56" t="s">
        <v>22</v>
      </c>
      <c r="I5" s="57"/>
      <c r="J5" s="57" t="s">
        <v>23</v>
      </c>
      <c r="K5" s="57"/>
      <c r="N5" s="21"/>
      <c r="O5" s="21"/>
      <c r="P5" s="21"/>
    </row>
    <row r="6" spans="1:16" ht="9.75" customHeight="1">
      <c r="A6" s="27"/>
      <c r="B6" s="63"/>
      <c r="C6" s="64"/>
      <c r="D6" s="30"/>
      <c r="E6" s="63" t="s">
        <v>42</v>
      </c>
      <c r="F6" s="64"/>
      <c r="G6" s="65"/>
      <c r="H6" s="43">
        <v>150</v>
      </c>
      <c r="I6" s="66"/>
      <c r="J6" s="66">
        <v>210</v>
      </c>
      <c r="K6" s="66"/>
      <c r="N6" s="21"/>
      <c r="O6" s="21"/>
      <c r="P6" s="21"/>
    </row>
    <row r="7" spans="1:16" ht="9.75" customHeight="1">
      <c r="A7" s="27"/>
      <c r="B7" s="63"/>
      <c r="C7" s="64"/>
      <c r="D7" s="30"/>
      <c r="E7" s="63">
        <v>15</v>
      </c>
      <c r="F7" s="64"/>
      <c r="G7" s="65"/>
      <c r="H7" s="43">
        <v>160</v>
      </c>
      <c r="I7" s="66"/>
      <c r="J7" s="66">
        <v>220</v>
      </c>
      <c r="K7" s="66"/>
      <c r="N7" s="21"/>
      <c r="O7" s="21"/>
      <c r="P7" s="21"/>
    </row>
    <row r="8" spans="1:16" ht="9.75" customHeight="1">
      <c r="A8" s="27">
        <v>4</v>
      </c>
      <c r="B8" s="63" t="s">
        <v>43</v>
      </c>
      <c r="C8" s="64"/>
      <c r="D8" s="30"/>
      <c r="E8" s="63" t="s">
        <v>44</v>
      </c>
      <c r="F8" s="64"/>
      <c r="G8" s="65"/>
      <c r="H8" s="43">
        <v>180</v>
      </c>
      <c r="I8" s="66"/>
      <c r="J8" s="66">
        <v>250</v>
      </c>
      <c r="K8" s="66"/>
      <c r="N8" s="21"/>
      <c r="O8" s="21"/>
      <c r="P8" s="21"/>
    </row>
    <row r="9" spans="1:16" ht="9.75" customHeight="1">
      <c r="A9" s="27"/>
      <c r="B9" s="63"/>
      <c r="C9" s="64"/>
      <c r="D9" s="30"/>
      <c r="E9" s="63" t="s">
        <v>45</v>
      </c>
      <c r="F9" s="64"/>
      <c r="G9" s="65"/>
      <c r="H9" s="43">
        <v>170</v>
      </c>
      <c r="I9" s="66"/>
      <c r="J9" s="66">
        <v>230</v>
      </c>
      <c r="K9" s="66"/>
      <c r="N9" s="21"/>
      <c r="O9" s="21"/>
      <c r="P9" s="21"/>
    </row>
    <row r="10" spans="1:16" ht="9.75" customHeight="1">
      <c r="A10" s="27"/>
      <c r="B10" s="63"/>
      <c r="C10" s="64"/>
      <c r="D10" s="30"/>
      <c r="E10" s="63" t="s">
        <v>46</v>
      </c>
      <c r="F10" s="64"/>
      <c r="G10" s="65"/>
      <c r="H10" s="43">
        <v>190</v>
      </c>
      <c r="I10" s="66"/>
      <c r="J10" s="66">
        <v>250</v>
      </c>
      <c r="K10" s="66"/>
      <c r="N10" s="21"/>
      <c r="O10" s="21"/>
      <c r="P10" s="21"/>
    </row>
    <row r="11" spans="1:16" ht="9.75" customHeight="1">
      <c r="A11" s="27"/>
      <c r="B11" s="63"/>
      <c r="C11" s="64"/>
      <c r="D11" s="30"/>
      <c r="E11" s="63" t="s">
        <v>47</v>
      </c>
      <c r="F11" s="64"/>
      <c r="G11" s="65"/>
      <c r="H11" s="43">
        <v>200</v>
      </c>
      <c r="I11" s="66"/>
      <c r="J11" s="66">
        <v>260</v>
      </c>
      <c r="K11" s="66"/>
      <c r="N11" s="21"/>
      <c r="O11" s="21"/>
      <c r="P11" s="21"/>
    </row>
    <row r="12" spans="1:16" ht="9.75" customHeight="1">
      <c r="A12" s="27"/>
      <c r="B12" s="63"/>
      <c r="C12" s="64"/>
      <c r="D12" s="30"/>
      <c r="E12" s="63" t="s">
        <v>48</v>
      </c>
      <c r="F12" s="64"/>
      <c r="G12" s="65"/>
      <c r="H12" s="43">
        <v>220</v>
      </c>
      <c r="I12" s="66"/>
      <c r="J12" s="66">
        <v>280</v>
      </c>
      <c r="K12" s="66"/>
      <c r="N12" s="21"/>
      <c r="O12" s="21"/>
      <c r="P12" s="21"/>
    </row>
    <row r="13" spans="1:16" ht="9.75" customHeight="1">
      <c r="A13" s="27"/>
      <c r="B13" s="28"/>
      <c r="C13" s="29"/>
      <c r="D13" s="30"/>
      <c r="E13" s="63" t="s">
        <v>49</v>
      </c>
      <c r="F13" s="64"/>
      <c r="G13" s="65"/>
      <c r="H13" s="42">
        <v>260</v>
      </c>
      <c r="I13" s="43"/>
      <c r="J13" s="44"/>
      <c r="K13" s="43"/>
      <c r="N13" s="21"/>
      <c r="O13" s="21"/>
      <c r="P13" s="21"/>
    </row>
    <row r="14" spans="1:16" ht="9.75" customHeight="1">
      <c r="A14" s="27"/>
      <c r="B14" s="63"/>
      <c r="C14" s="64"/>
      <c r="D14" s="30"/>
      <c r="E14" s="63" t="s">
        <v>50</v>
      </c>
      <c r="F14" s="64"/>
      <c r="G14" s="65"/>
      <c r="H14" s="43">
        <v>280</v>
      </c>
      <c r="I14" s="66"/>
      <c r="J14" s="44"/>
      <c r="K14" s="43"/>
      <c r="N14" s="21"/>
      <c r="O14" s="21"/>
      <c r="P14" s="21"/>
    </row>
    <row r="15" spans="1:16" ht="9.75" customHeight="1">
      <c r="A15" s="27"/>
      <c r="B15" s="63"/>
      <c r="C15" s="64"/>
      <c r="D15" s="30"/>
      <c r="E15" s="63" t="s">
        <v>51</v>
      </c>
      <c r="F15" s="64"/>
      <c r="G15" s="65"/>
      <c r="H15" s="43">
        <v>300</v>
      </c>
      <c r="I15" s="66"/>
      <c r="J15" s="44"/>
      <c r="K15" s="43"/>
      <c r="N15" s="21"/>
      <c r="O15" s="21"/>
      <c r="P15" s="21"/>
    </row>
    <row r="16" spans="1:16" ht="9.75" customHeight="1">
      <c r="A16" s="22"/>
      <c r="B16" s="50"/>
      <c r="C16" s="51"/>
      <c r="D16" s="18"/>
      <c r="E16" s="66"/>
      <c r="F16" s="66"/>
      <c r="G16" s="66"/>
      <c r="H16" s="67" t="s">
        <v>52</v>
      </c>
      <c r="I16" s="56"/>
      <c r="J16" s="68" t="s">
        <v>53</v>
      </c>
      <c r="K16" s="56"/>
      <c r="N16" s="21"/>
      <c r="O16" s="54"/>
      <c r="P16" s="54"/>
    </row>
    <row r="17" spans="1:16" ht="9.75" customHeight="1">
      <c r="A17" s="31"/>
      <c r="B17" s="63"/>
      <c r="C17" s="64"/>
      <c r="D17" s="30"/>
      <c r="E17" s="66">
        <v>13</v>
      </c>
      <c r="F17" s="66"/>
      <c r="G17" s="66"/>
      <c r="H17" s="42">
        <v>180</v>
      </c>
      <c r="I17" s="43"/>
      <c r="J17" s="44">
        <v>190</v>
      </c>
      <c r="K17" s="43"/>
      <c r="N17" s="21"/>
      <c r="O17" s="54"/>
      <c r="P17" s="54"/>
    </row>
    <row r="18" spans="1:16" ht="9.75" customHeight="1">
      <c r="A18" s="31">
        <v>17</v>
      </c>
      <c r="B18" s="63" t="s">
        <v>54</v>
      </c>
      <c r="C18" s="64"/>
      <c r="D18" s="30"/>
      <c r="E18" s="66">
        <v>14</v>
      </c>
      <c r="F18" s="66"/>
      <c r="G18" s="66"/>
      <c r="H18" s="42">
        <v>185</v>
      </c>
      <c r="I18" s="43"/>
      <c r="J18" s="44">
        <v>195</v>
      </c>
      <c r="K18" s="43"/>
      <c r="N18" s="21"/>
      <c r="O18" s="54"/>
      <c r="P18" s="54"/>
    </row>
    <row r="19" spans="1:16" ht="9.75" customHeight="1">
      <c r="A19" s="31"/>
      <c r="B19" s="63" t="s">
        <v>55</v>
      </c>
      <c r="C19" s="64"/>
      <c r="D19" s="30"/>
      <c r="E19" s="66">
        <v>15</v>
      </c>
      <c r="F19" s="66"/>
      <c r="G19" s="66"/>
      <c r="H19" s="42">
        <v>195</v>
      </c>
      <c r="I19" s="43"/>
      <c r="J19" s="44">
        <v>205</v>
      </c>
      <c r="K19" s="43"/>
      <c r="N19" s="21"/>
      <c r="O19" s="54"/>
      <c r="P19" s="54"/>
    </row>
    <row r="20" spans="1:16" ht="9.75" customHeight="1">
      <c r="A20" s="31"/>
      <c r="B20" s="63"/>
      <c r="C20" s="64"/>
      <c r="D20" s="30"/>
      <c r="E20" s="66" t="s">
        <v>44</v>
      </c>
      <c r="F20" s="66"/>
      <c r="G20" s="66"/>
      <c r="H20" s="42">
        <v>200</v>
      </c>
      <c r="I20" s="43"/>
      <c r="J20" s="44"/>
      <c r="K20" s="43"/>
      <c r="N20" s="21"/>
      <c r="O20" s="54"/>
      <c r="P20" s="54"/>
    </row>
    <row r="21" spans="1:16" ht="9.75" customHeight="1">
      <c r="A21" s="31"/>
      <c r="B21" s="63"/>
      <c r="C21" s="64"/>
      <c r="D21" s="30"/>
      <c r="E21" s="66" t="s">
        <v>56</v>
      </c>
      <c r="F21" s="66"/>
      <c r="G21" s="66"/>
      <c r="H21" s="42">
        <v>210</v>
      </c>
      <c r="I21" s="43"/>
      <c r="J21" s="44">
        <v>220</v>
      </c>
      <c r="K21" s="43"/>
      <c r="N21" s="21"/>
      <c r="O21" s="54"/>
      <c r="P21" s="54"/>
    </row>
    <row r="22" spans="1:16" ht="9.75" customHeight="1">
      <c r="A22" s="31"/>
      <c r="B22" s="63"/>
      <c r="C22" s="64"/>
      <c r="D22" s="30"/>
      <c r="E22" s="66" t="s">
        <v>46</v>
      </c>
      <c r="F22" s="66"/>
      <c r="G22" s="66"/>
      <c r="H22" s="42">
        <v>220</v>
      </c>
      <c r="I22" s="43"/>
      <c r="J22" s="44">
        <v>230</v>
      </c>
      <c r="K22" s="43"/>
      <c r="N22" s="21"/>
      <c r="O22" s="54"/>
      <c r="P22" s="54"/>
    </row>
    <row r="23" spans="1:16" ht="9.75" customHeight="1">
      <c r="A23" s="31"/>
      <c r="B23" s="63"/>
      <c r="C23" s="64"/>
      <c r="D23" s="30"/>
      <c r="E23" s="66" t="s">
        <v>47</v>
      </c>
      <c r="F23" s="66"/>
      <c r="G23" s="66"/>
      <c r="H23" s="42">
        <v>230</v>
      </c>
      <c r="I23" s="43"/>
      <c r="J23" s="44">
        <v>240</v>
      </c>
      <c r="K23" s="43"/>
      <c r="N23" s="21"/>
      <c r="O23" s="54"/>
      <c r="P23" s="54"/>
    </row>
    <row r="24" spans="1:16" ht="9.75" customHeight="1">
      <c r="A24" s="31"/>
      <c r="B24" s="63"/>
      <c r="C24" s="64"/>
      <c r="D24" s="30"/>
      <c r="E24" s="66" t="s">
        <v>57</v>
      </c>
      <c r="F24" s="66"/>
      <c r="G24" s="66"/>
      <c r="H24" s="42">
        <v>240</v>
      </c>
      <c r="I24" s="43"/>
      <c r="J24" s="44">
        <v>250</v>
      </c>
      <c r="K24" s="43"/>
      <c r="N24" s="21"/>
      <c r="O24" s="54"/>
      <c r="P24" s="54"/>
    </row>
    <row r="25" spans="1:16" ht="9.75" customHeight="1">
      <c r="A25" s="31"/>
      <c r="B25" s="63"/>
      <c r="C25" s="64"/>
      <c r="D25" s="30"/>
      <c r="E25" s="66" t="s">
        <v>58</v>
      </c>
      <c r="F25" s="66"/>
      <c r="G25" s="66"/>
      <c r="H25" s="42">
        <v>250</v>
      </c>
      <c r="I25" s="43"/>
      <c r="J25" s="44">
        <v>260</v>
      </c>
      <c r="K25" s="43"/>
      <c r="N25" s="21"/>
      <c r="O25" s="54"/>
      <c r="P25" s="54"/>
    </row>
    <row r="26" spans="1:16" ht="9.75" customHeight="1">
      <c r="A26" s="31"/>
      <c r="B26" s="63"/>
      <c r="C26" s="64"/>
      <c r="D26" s="30"/>
      <c r="E26" s="66" t="s">
        <v>59</v>
      </c>
      <c r="F26" s="66"/>
      <c r="G26" s="66"/>
      <c r="H26" s="42">
        <v>270</v>
      </c>
      <c r="I26" s="43"/>
      <c r="J26" s="44">
        <v>290</v>
      </c>
      <c r="K26" s="43"/>
      <c r="O26" s="54"/>
      <c r="P26" s="54"/>
    </row>
    <row r="27" spans="1:16" ht="9.75" customHeight="1">
      <c r="A27" s="31"/>
      <c r="B27" s="28"/>
      <c r="C27" s="29"/>
      <c r="D27" s="30"/>
      <c r="E27" s="66" t="s">
        <v>26</v>
      </c>
      <c r="F27" s="66"/>
      <c r="G27" s="66"/>
      <c r="H27" s="42">
        <v>280</v>
      </c>
      <c r="I27" s="43"/>
      <c r="J27" s="44">
        <v>300</v>
      </c>
      <c r="K27" s="43"/>
      <c r="O27" s="21"/>
      <c r="P27" s="21"/>
    </row>
    <row r="28" spans="1:16" ht="9.75" customHeight="1">
      <c r="A28" s="23"/>
      <c r="B28" s="24"/>
      <c r="C28" s="25"/>
      <c r="D28" s="26"/>
      <c r="E28" s="66" t="s">
        <v>27</v>
      </c>
      <c r="F28" s="66"/>
      <c r="G28" s="66"/>
      <c r="H28" s="42">
        <v>290</v>
      </c>
      <c r="I28" s="43"/>
      <c r="J28" s="44">
        <v>320</v>
      </c>
      <c r="K28" s="43"/>
      <c r="O28" s="21"/>
      <c r="P28" s="21"/>
    </row>
    <row r="29" spans="1:11" ht="9.75" customHeight="1">
      <c r="A29" s="22"/>
      <c r="B29" s="50"/>
      <c r="C29" s="51"/>
      <c r="D29" s="33"/>
      <c r="E29" s="66" t="s">
        <v>60</v>
      </c>
      <c r="F29" s="66"/>
      <c r="G29" s="66"/>
      <c r="H29" s="42">
        <v>110</v>
      </c>
      <c r="I29" s="42"/>
      <c r="J29" s="42"/>
      <c r="K29" s="43"/>
    </row>
    <row r="30" spans="1:11" ht="9.75" customHeight="1">
      <c r="A30" s="31"/>
      <c r="B30" s="28"/>
      <c r="C30" s="29"/>
      <c r="E30" s="66">
        <v>15.16</v>
      </c>
      <c r="F30" s="66"/>
      <c r="G30" s="66"/>
      <c r="H30" s="42">
        <v>120</v>
      </c>
      <c r="I30" s="42"/>
      <c r="J30" s="42"/>
      <c r="K30" s="43"/>
    </row>
    <row r="31" spans="1:11" ht="9.75" customHeight="1">
      <c r="A31" s="31"/>
      <c r="B31" s="28"/>
      <c r="C31" s="29"/>
      <c r="E31" s="66" t="s">
        <v>61</v>
      </c>
      <c r="F31" s="66"/>
      <c r="G31" s="66"/>
      <c r="H31" s="42">
        <v>150</v>
      </c>
      <c r="I31" s="42"/>
      <c r="J31" s="42"/>
      <c r="K31" s="43"/>
    </row>
    <row r="32" spans="1:11" ht="9.75" customHeight="1">
      <c r="A32" s="31"/>
      <c r="B32" s="28"/>
      <c r="C32" s="29"/>
      <c r="E32" s="66" t="s">
        <v>62</v>
      </c>
      <c r="F32" s="66"/>
      <c r="G32" s="66"/>
      <c r="H32" s="42">
        <v>160</v>
      </c>
      <c r="I32" s="42"/>
      <c r="J32" s="42"/>
      <c r="K32" s="43"/>
    </row>
    <row r="33" spans="1:11" ht="9.75" customHeight="1">
      <c r="A33" s="31">
        <v>22</v>
      </c>
      <c r="B33" s="63" t="s">
        <v>63</v>
      </c>
      <c r="C33" s="64"/>
      <c r="E33" s="72" t="s">
        <v>64</v>
      </c>
      <c r="F33" s="72"/>
      <c r="G33" s="72"/>
      <c r="H33" s="43">
        <v>200</v>
      </c>
      <c r="I33" s="66"/>
      <c r="J33" s="66"/>
      <c r="K33" s="66"/>
    </row>
    <row r="34" spans="1:11" ht="9.75" customHeight="1">
      <c r="A34" s="31"/>
      <c r="B34" s="63"/>
      <c r="C34" s="64"/>
      <c r="D34" s="44" t="s">
        <v>65</v>
      </c>
      <c r="E34" s="42"/>
      <c r="F34" s="42"/>
      <c r="G34" s="43"/>
      <c r="H34" s="43">
        <v>220</v>
      </c>
      <c r="I34" s="66"/>
      <c r="J34" s="66">
        <v>270</v>
      </c>
      <c r="K34" s="66"/>
    </row>
    <row r="35" spans="1:11" ht="9.75" customHeight="1">
      <c r="A35" s="32">
        <v>29</v>
      </c>
      <c r="B35" s="69" t="s">
        <v>67</v>
      </c>
      <c r="C35" s="70"/>
      <c r="D35" s="70"/>
      <c r="E35" s="70"/>
      <c r="F35" s="70"/>
      <c r="G35" s="71"/>
      <c r="H35" s="43">
        <v>0</v>
      </c>
      <c r="I35" s="66"/>
      <c r="J35" s="66"/>
      <c r="K35" s="66"/>
    </row>
    <row r="36" spans="4:8" ht="9.75" customHeight="1">
      <c r="D36" s="13" t="s">
        <v>66</v>
      </c>
      <c r="F36" s="13"/>
      <c r="G36" s="13"/>
      <c r="H36" s="13"/>
    </row>
  </sheetData>
  <sheetProtection/>
  <mergeCells count="138">
    <mergeCell ref="B35:G35"/>
    <mergeCell ref="H35:K35"/>
    <mergeCell ref="E32:G32"/>
    <mergeCell ref="H32:K32"/>
    <mergeCell ref="B33:C33"/>
    <mergeCell ref="E33:G33"/>
    <mergeCell ref="H33:K33"/>
    <mergeCell ref="B34:C34"/>
    <mergeCell ref="D34:G34"/>
    <mergeCell ref="H34:I34"/>
    <mergeCell ref="J34:K34"/>
    <mergeCell ref="B29:C29"/>
    <mergeCell ref="E29:G29"/>
    <mergeCell ref="H29:K29"/>
    <mergeCell ref="E30:G30"/>
    <mergeCell ref="H30:K30"/>
    <mergeCell ref="E31:G31"/>
    <mergeCell ref="H31:K31"/>
    <mergeCell ref="E27:G27"/>
    <mergeCell ref="H27:I27"/>
    <mergeCell ref="J27:K27"/>
    <mergeCell ref="E28:G28"/>
    <mergeCell ref="H28:I28"/>
    <mergeCell ref="J28:K28"/>
    <mergeCell ref="B25:C25"/>
    <mergeCell ref="E25:G25"/>
    <mergeCell ref="H25:I25"/>
    <mergeCell ref="J25:K25"/>
    <mergeCell ref="O25:P25"/>
    <mergeCell ref="B26:C26"/>
    <mergeCell ref="E26:G26"/>
    <mergeCell ref="H26:I26"/>
    <mergeCell ref="J26:K26"/>
    <mergeCell ref="O26:P26"/>
    <mergeCell ref="B23:C23"/>
    <mergeCell ref="E23:G23"/>
    <mergeCell ref="H23:I23"/>
    <mergeCell ref="J23:K23"/>
    <mergeCell ref="O23:P23"/>
    <mergeCell ref="B24:C24"/>
    <mergeCell ref="E24:G24"/>
    <mergeCell ref="H24:I24"/>
    <mergeCell ref="J24:K24"/>
    <mergeCell ref="O24:P24"/>
    <mergeCell ref="B21:C21"/>
    <mergeCell ref="E21:G21"/>
    <mergeCell ref="H21:I21"/>
    <mergeCell ref="J21:K21"/>
    <mergeCell ref="O21:P21"/>
    <mergeCell ref="B22:C22"/>
    <mergeCell ref="E22:G22"/>
    <mergeCell ref="H22:I22"/>
    <mergeCell ref="J22:K22"/>
    <mergeCell ref="O22:P22"/>
    <mergeCell ref="B19:C19"/>
    <mergeCell ref="E19:G19"/>
    <mergeCell ref="H19:I19"/>
    <mergeCell ref="J19:K19"/>
    <mergeCell ref="O19:P19"/>
    <mergeCell ref="B20:C20"/>
    <mergeCell ref="E20:G20"/>
    <mergeCell ref="H20:I20"/>
    <mergeCell ref="J20:K20"/>
    <mergeCell ref="O20:P20"/>
    <mergeCell ref="B17:C17"/>
    <mergeCell ref="E17:G17"/>
    <mergeCell ref="H17:I17"/>
    <mergeCell ref="J17:K17"/>
    <mergeCell ref="O17:P17"/>
    <mergeCell ref="B18:C18"/>
    <mergeCell ref="E18:G18"/>
    <mergeCell ref="H18:I18"/>
    <mergeCell ref="J18:K18"/>
    <mergeCell ref="O18:P18"/>
    <mergeCell ref="B16:C16"/>
    <mergeCell ref="E16:G16"/>
    <mergeCell ref="H16:I16"/>
    <mergeCell ref="J16:K16"/>
    <mergeCell ref="O16:P16"/>
    <mergeCell ref="B14:C14"/>
    <mergeCell ref="E14:G14"/>
    <mergeCell ref="H14:I14"/>
    <mergeCell ref="J14:K14"/>
    <mergeCell ref="B15:C15"/>
    <mergeCell ref="E15:G15"/>
    <mergeCell ref="H15:I15"/>
    <mergeCell ref="J15:K15"/>
    <mergeCell ref="B12:C12"/>
    <mergeCell ref="E12:G12"/>
    <mergeCell ref="H12:I12"/>
    <mergeCell ref="J12:K12"/>
    <mergeCell ref="E13:G13"/>
    <mergeCell ref="H13:I13"/>
    <mergeCell ref="J13:K13"/>
    <mergeCell ref="B10:C10"/>
    <mergeCell ref="E10:G10"/>
    <mergeCell ref="H10:I10"/>
    <mergeCell ref="J10:K10"/>
    <mergeCell ref="B11:C11"/>
    <mergeCell ref="E11:G11"/>
    <mergeCell ref="H11:I11"/>
    <mergeCell ref="J11:K11"/>
    <mergeCell ref="B8:C8"/>
    <mergeCell ref="E8:G8"/>
    <mergeCell ref="H8:I8"/>
    <mergeCell ref="J8:K8"/>
    <mergeCell ref="B9:C9"/>
    <mergeCell ref="E9:G9"/>
    <mergeCell ref="H9:I9"/>
    <mergeCell ref="J9:K9"/>
    <mergeCell ref="B6:C6"/>
    <mergeCell ref="E6:G6"/>
    <mergeCell ref="H6:I6"/>
    <mergeCell ref="J6:K6"/>
    <mergeCell ref="B7:C7"/>
    <mergeCell ref="E7:G7"/>
    <mergeCell ref="H7:I7"/>
    <mergeCell ref="J7:K7"/>
    <mergeCell ref="B5:C5"/>
    <mergeCell ref="E5:G5"/>
    <mergeCell ref="H5:I5"/>
    <mergeCell ref="J5:K5"/>
    <mergeCell ref="B3:C3"/>
    <mergeCell ref="E3:G3"/>
    <mergeCell ref="H3:I3"/>
    <mergeCell ref="J3:K3"/>
    <mergeCell ref="B4:C4"/>
    <mergeCell ref="E4:G4"/>
    <mergeCell ref="H4:I4"/>
    <mergeCell ref="J4:K4"/>
    <mergeCell ref="A1:F1"/>
    <mergeCell ref="G1:H1"/>
    <mergeCell ref="L1:N1"/>
    <mergeCell ref="O1:P1"/>
    <mergeCell ref="B2:C2"/>
    <mergeCell ref="E2:G2"/>
    <mergeCell ref="H2:K2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2023-12-18T05:23:10Z</cp:lastPrinted>
  <dcterms:created xsi:type="dcterms:W3CDTF">2013-09-03T06:38:09Z</dcterms:created>
  <dcterms:modified xsi:type="dcterms:W3CDTF">2023-12-18T05:59:27Z</dcterms:modified>
  <cp:category/>
  <cp:version/>
  <cp:contentType/>
  <cp:contentStatus/>
</cp:coreProperties>
</file>